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Plann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£#,##0.00"/>
    <numFmt numFmtId="165" formatCode="0.0%"/>
    <numFmt numFmtId="166" formatCode="0.000"/>
  </numFmts>
  <fonts count="6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color rgb="00FFFFFF"/>
      <sz val="12"/>
    </font>
    <font>
      <color rgb="000000FF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3B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5" fillId="2" borderId="0" pivotButton="0" quotePrefix="0" xfId="0"/>
    <xf numFmtId="164" fontId="4" fillId="0" borderId="0" pivotButton="0" quotePrefix="0" xfId="0"/>
    <xf numFmtId="1" fontId="4" fillId="0" borderId="0" pivotButton="0" quotePrefix="0" xfId="0"/>
    <xf numFmtId="165" fontId="4" fillId="0" borderId="0" pivotButton="0" quotePrefix="0" xfId="0"/>
    <xf numFmtId="166" fontId="4" fillId="0" borderId="0" pivotButton="0" quotePrefix="0" xfId="0"/>
    <xf numFmtId="164" fontId="0" fillId="0" borderId="0" pivotButton="0" quotePrefix="0" xfId="0"/>
    <xf numFmtId="10" fontId="0" fillId="0" borderId="0" pivotButton="0" quotePrefix="0" xfId="0"/>
    <xf numFmtId="10" fontId="4" fillId="0" borderId="0" pivotButton="0" quotePrefix="0" xfId="0"/>
    <xf numFmtId="164" fontId="2" fillId="0" borderId="0" pivotButton="0" quotePrefix="0" xfId="0"/>
    <xf numFmtId="1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3"/>
  <sheetViews>
    <sheetView workbookViewId="0">
      <selection activeCell="A1" sqref="A1"/>
    </sheetView>
  </sheetViews>
  <sheetFormatPr baseColWidth="8" defaultRowHeight="15"/>
  <cols>
    <col width="118" customWidth="1" min="1" max="1"/>
  </cols>
  <sheetData>
    <row r="1">
      <c r="A1" s="1" t="inlineStr">
        <is>
          <t>Ltd Company Tax Planner (UK, 2026/27)</t>
        </is>
      </c>
    </row>
    <row r="2">
      <c r="A2" t="inlineStr"/>
    </row>
    <row r="3">
      <c r="A3" s="2" t="inlineStr">
        <is>
          <t>What it does:</t>
        </is>
      </c>
    </row>
    <row r="4">
      <c r="A4" t="inlineStr">
        <is>
          <t>Takes your company's taxable profit, works out corporation tax including marginal relief and the</t>
        </is>
      </c>
    </row>
    <row r="5">
      <c r="A5" t="inlineStr">
        <is>
          <t>associated companies rule, then plans your dividends through the personal tax bands so you can see</t>
        </is>
      </c>
    </row>
    <row r="6">
      <c r="A6" t="inlineStr">
        <is>
          <t>dividend tax, total tax and total take home in one place.</t>
        </is>
      </c>
    </row>
    <row r="7">
      <c r="A7" t="inlineStr"/>
    </row>
    <row r="8">
      <c r="A8" s="2" t="inlineStr">
        <is>
          <t>How to use:</t>
        </is>
      </c>
    </row>
    <row r="9">
      <c r="A9" t="inlineStr">
        <is>
          <t>1. Planner tab: enter the four blue input cells (taxable profit, associated companies, director salary, planned dividends).</t>
        </is>
      </c>
    </row>
    <row r="10">
      <c r="A10" t="inlineStr">
        <is>
          <t>2. Everything below the inputs recalculates: corporation tax, effective rate, post-tax profit, dividend tax by band and take home.</t>
        </is>
      </c>
    </row>
    <row r="11">
      <c r="A11" t="inlineStr">
        <is>
          <t>3. The Rates block on the right holds every rate and threshold used. Edit those cells if rates change.</t>
        </is>
      </c>
    </row>
    <row r="12">
      <c r="A12" t="inlineStr">
        <is>
          <t>4. The headroom check warns you if planned dividends exceed post-tax profit (you cannot legally pay them).</t>
        </is>
      </c>
    </row>
    <row r="13">
      <c r="A13" t="inlineStr"/>
    </row>
    <row r="14">
      <c r="A14" s="2" t="inlineStr">
        <is>
          <t>Assumptions and tax year (2026/27):</t>
        </is>
      </c>
    </row>
    <row r="15">
      <c r="A15" t="inlineStr">
        <is>
          <t>Corporation tax: 19% to £50,000, 25% from £250,000, marginal relief fraction 3/200 in between, limits divided by (associated companies + 1). Assumes a 12 month accounting period and no distributions received.</t>
        </is>
      </c>
    </row>
    <row r="16">
      <c r="A16" t="inlineStr">
        <is>
          <t>Taxable profit is after deducting the director salary (salary is a company expense).</t>
        </is>
      </c>
    </row>
    <row r="17">
      <c r="A17" t="inlineStr">
        <is>
          <t>Dividend tax: £500 allowance, then 8.75% basic, 33.75% higher, 39.35% additional. Dividends stack on top of salary.</t>
        </is>
      </c>
    </row>
    <row r="18">
      <c r="A18" t="inlineStr">
        <is>
          <t>Assumes no income tax or employee NI on the salary itself, which is accurate for salaries up to the £12,570 personal allowance.</t>
        </is>
      </c>
    </row>
    <row r="19">
      <c r="A19" t="inlineStr">
        <is>
          <t>Ignores the personal allowance taper that starts at £100,000 of total income, so treat results above that as approximate.</t>
        </is>
      </c>
    </row>
    <row r="20">
      <c r="A20" t="inlineStr">
        <is>
          <t>Rates last checked: 15 July 2026.</t>
        </is>
      </c>
    </row>
    <row r="21">
      <c r="A21" t="inlineStr"/>
    </row>
    <row r="22">
      <c r="A22" t="inlineStr">
        <is>
          <t>Built by Digital Adaption</t>
        </is>
      </c>
    </row>
    <row r="23">
      <c r="A23" s="2" t="inlineStr">
        <is>
          <t>https://digitaladaption.co.uk/tools/corporation-tax-calculator/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2" customWidth="1" min="1" max="1"/>
    <col width="18" customWidth="1" min="2" max="2"/>
    <col width="32" customWidth="1" min="5" max="5"/>
    <col width="14" customWidth="1" min="6" max="6"/>
  </cols>
  <sheetData>
    <row r="1">
      <c r="A1" s="3" t="inlineStr">
        <is>
          <t>Ltd Company Tax Planner 2026/27</t>
        </is>
      </c>
      <c r="B1" s="4" t="n"/>
      <c r="C1" s="4" t="n"/>
    </row>
    <row r="3">
      <c r="A3" s="5" t="inlineStr">
        <is>
          <t>YOUR INPUTS</t>
        </is>
      </c>
      <c r="E3" s="2" t="inlineStr">
        <is>
          <t>Rates and thresholds (edit if rates change)</t>
        </is>
      </c>
    </row>
    <row r="4">
      <c r="A4" t="inlineStr">
        <is>
          <t>Taxable profit for the year (after salary)</t>
        </is>
      </c>
      <c r="B4" s="6" t="n">
        <v>100000</v>
      </c>
      <c r="E4" t="inlineStr">
        <is>
          <t>Lower limit</t>
        </is>
      </c>
      <c r="F4" s="6" t="n">
        <v>50000</v>
      </c>
    </row>
    <row r="5">
      <c r="A5" t="inlineStr">
        <is>
          <t>Associated companies (not counting this one)</t>
        </is>
      </c>
      <c r="B5" s="7" t="n">
        <v>0</v>
      </c>
      <c r="E5" t="inlineStr">
        <is>
          <t>Upper limit</t>
        </is>
      </c>
      <c r="F5" s="6" t="n">
        <v>250000</v>
      </c>
    </row>
    <row r="6">
      <c r="A6" t="inlineStr">
        <is>
          <t>Director salary (gross, per year)</t>
        </is>
      </c>
      <c r="B6" s="6" t="n">
        <v>12570</v>
      </c>
      <c r="E6" t="inlineStr">
        <is>
          <t>Small profits rate</t>
        </is>
      </c>
      <c r="F6" s="8" t="n">
        <v>0.19</v>
      </c>
    </row>
    <row r="7">
      <c r="A7" t="inlineStr">
        <is>
          <t>Planned dividends for the year</t>
        </is>
      </c>
      <c r="B7" s="6" t="n">
        <v>50000</v>
      </c>
      <c r="E7" t="inlineStr">
        <is>
          <t>Main rate</t>
        </is>
      </c>
      <c r="F7" s="8" t="n">
        <v>0.25</v>
      </c>
    </row>
    <row r="8">
      <c r="E8" t="inlineStr">
        <is>
          <t>Marginal relief fraction (3/200)</t>
        </is>
      </c>
      <c r="F8" s="9" t="n">
        <v>0.015</v>
      </c>
    </row>
    <row r="9">
      <c r="A9" s="5" t="inlineStr">
        <is>
          <t>STEP 1: CORPORATION TAX (with marginal relief)</t>
        </is>
      </c>
      <c r="E9" t="inlineStr">
        <is>
          <t>Personal allowance</t>
        </is>
      </c>
      <c r="F9" s="6" t="n">
        <v>12570</v>
      </c>
    </row>
    <row r="10">
      <c r="A10" t="inlineStr">
        <is>
          <t>Adjusted lower limit (£50,000 shared between companies)</t>
        </is>
      </c>
      <c r="B10" s="10">
        <f>F4/(B5+1)</f>
        <v/>
      </c>
      <c r="E10" t="inlineStr">
        <is>
          <t>Basic rate band top</t>
        </is>
      </c>
      <c r="F10" s="6" t="n">
        <v>50270</v>
      </c>
    </row>
    <row r="11">
      <c r="A11" t="inlineStr">
        <is>
          <t>Adjusted upper limit (£250,000 shared between companies)</t>
        </is>
      </c>
      <c r="B11" s="10">
        <f>F5/(B5+1)</f>
        <v/>
      </c>
      <c r="E11" t="inlineStr">
        <is>
          <t>Higher rate band top</t>
        </is>
      </c>
      <c r="F11" s="6" t="n">
        <v>125140</v>
      </c>
    </row>
    <row r="12">
      <c r="A12" t="inlineStr">
        <is>
          <t>Corporation tax</t>
        </is>
      </c>
      <c r="B12" s="10">
        <f>ROUND(IF(B4&lt;=B10,B4*F6,IF(B4&gt;=B11,B4*F7,B4*F7-(B11-B4)*F8)),2)</f>
        <v/>
      </c>
      <c r="E12" t="inlineStr">
        <is>
          <t>Dividend allowance</t>
        </is>
      </c>
      <c r="F12" s="6" t="n">
        <v>500</v>
      </c>
    </row>
    <row r="13">
      <c r="A13" t="inlineStr">
        <is>
          <t>Effective corporation tax rate</t>
        </is>
      </c>
      <c r="B13" s="11">
        <f>IF(B4=0,0,B12/B4)</f>
        <v/>
      </c>
      <c r="E13" t="inlineStr">
        <is>
          <t>Dividend basic rate</t>
        </is>
      </c>
      <c r="F13" s="12" t="n">
        <v>0.08749999999999999</v>
      </c>
    </row>
    <row r="14">
      <c r="A14" t="inlineStr">
        <is>
          <t>Profit after corporation tax (available for dividends)</t>
        </is>
      </c>
      <c r="B14" s="10">
        <f>B4-B12</f>
        <v/>
      </c>
      <c r="E14" t="inlineStr">
        <is>
          <t>Dividend higher rate</t>
        </is>
      </c>
      <c r="F14" s="12" t="n">
        <v>0.3375</v>
      </c>
    </row>
    <row r="15">
      <c r="A15" t="inlineStr">
        <is>
          <t>Dividend headroom check</t>
        </is>
      </c>
      <c r="B15">
        <f>IF(B7&gt;B14,"WARNING: dividends exceed post-tax profit","OK")</f>
        <v/>
      </c>
      <c r="E15" t="inlineStr">
        <is>
          <t>Dividend additional rate</t>
        </is>
      </c>
      <c r="F15" s="12" t="n">
        <v>0.3935</v>
      </c>
    </row>
    <row r="17">
      <c r="A17" s="5" t="inlineStr">
        <is>
          <t>STEP 2: DIVIDEND TAX (dividends stack on top of salary)</t>
        </is>
      </c>
    </row>
    <row r="18">
      <c r="A18" t="inlineStr">
        <is>
          <t>Personal allowance left after salary</t>
        </is>
      </c>
      <c r="B18" s="10">
        <f>MAX(0,F9-B6)</f>
        <v/>
      </c>
    </row>
    <row r="19">
      <c r="A19" t="inlineStr">
        <is>
          <t>Dividends covered by personal allowance</t>
        </is>
      </c>
      <c r="B19" s="10">
        <f>MIN(B7,B18)</f>
        <v/>
      </c>
    </row>
    <row r="20">
      <c r="A20" t="inlineStr">
        <is>
          <t>Salary above the personal allowance (taxable)</t>
        </is>
      </c>
      <c r="B20" s="10">
        <f>MAX(0,B6-F9)</f>
        <v/>
      </c>
    </row>
    <row r="21">
      <c r="A21" t="inlineStr">
        <is>
          <t>Dividends inside the tax bands</t>
        </is>
      </c>
      <c r="B21" s="10">
        <f>B7-B19</f>
        <v/>
      </c>
    </row>
    <row r="22">
      <c r="A22" t="inlineStr">
        <is>
          <t>Basic band space left after salary</t>
        </is>
      </c>
      <c r="B22" s="10">
        <f>MAX(0,(F10-F9)-B20)</f>
        <v/>
      </c>
    </row>
    <row r="23">
      <c r="A23" t="inlineStr">
        <is>
          <t>Higher band space left after salary</t>
        </is>
      </c>
      <c r="B23" s="10">
        <f>MAX(0,(F11-F10)-MAX(0,B20-(F10-F9)))</f>
        <v/>
      </c>
    </row>
    <row r="24">
      <c r="A24" t="inlineStr">
        <is>
          <t>Dividends in the basic band</t>
        </is>
      </c>
      <c r="B24" s="10">
        <f>MIN(B21,B22)</f>
        <v/>
      </c>
    </row>
    <row r="25">
      <c r="A25" t="inlineStr">
        <is>
          <t>Dividends in the higher band</t>
        </is>
      </c>
      <c r="B25" s="10">
        <f>MIN(MAX(0,B21-B24),B23)</f>
        <v/>
      </c>
    </row>
    <row r="26">
      <c r="A26" t="inlineStr">
        <is>
          <t>Dividends in the additional band</t>
        </is>
      </c>
      <c r="B26" s="10">
        <f>MAX(0,B21-B24-B25)</f>
        <v/>
      </c>
    </row>
    <row r="27">
      <c r="A27" t="inlineStr">
        <is>
          <t>£500 allowance used in the basic band</t>
        </is>
      </c>
      <c r="B27" s="10">
        <f>MIN(F12,B24)</f>
        <v/>
      </c>
    </row>
    <row r="28">
      <c r="A28" t="inlineStr">
        <is>
          <t>£500 allowance used in the higher band</t>
        </is>
      </c>
      <c r="B28" s="10">
        <f>MIN(F12-B27,B25)</f>
        <v/>
      </c>
    </row>
    <row r="29">
      <c r="A29" t="inlineStr">
        <is>
          <t>£500 allowance used in the additional band</t>
        </is>
      </c>
      <c r="B29" s="10">
        <f>MIN(F12-B27-B28,B26)</f>
        <v/>
      </c>
    </row>
    <row r="30">
      <c r="A30" t="inlineStr">
        <is>
          <t>Dividend tax</t>
        </is>
      </c>
      <c r="B30" s="10">
        <f>ROUND((B24-B27)*F13+(B25-B28)*F14+(B26-B29)*F15,2)</f>
        <v/>
      </c>
    </row>
    <row r="32">
      <c r="A32" s="5" t="inlineStr">
        <is>
          <t>TOTALS</t>
        </is>
      </c>
    </row>
    <row r="33">
      <c r="A33" t="inlineStr">
        <is>
          <t>Total tax (corporation tax + dividend tax)</t>
        </is>
      </c>
      <c r="B33" s="13">
        <f>B12+B30</f>
        <v/>
      </c>
    </row>
    <row r="34">
      <c r="A34" t="inlineStr">
        <is>
          <t>Take home (salary + dividends, after dividend tax)</t>
        </is>
      </c>
      <c r="B34" s="13">
        <f>B6+B7-B30</f>
        <v/>
      </c>
    </row>
    <row r="35">
      <c r="A35" t="inlineStr">
        <is>
          <t>Profit retained in the company</t>
        </is>
      </c>
      <c r="B35" s="13">
        <f>B14-B7</f>
        <v/>
      </c>
    </row>
    <row r="36">
      <c r="A36" t="inlineStr">
        <is>
          <t>Combined tax rate on (profit + salary)</t>
        </is>
      </c>
      <c r="B36" s="14">
        <f>IF(B4+B6=0,0,B33/(B4+B6))</f>
        <v/>
      </c>
    </row>
  </sheetData>
  <dataValidations count="1">
    <dataValidation sqref="B5" showDropDown="0" showInputMessage="0" showErrorMessage="1" allowBlank="1" type="whole" operator="between">
      <formula1>0</formula1>
      <formula2>20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2026-07-15T09:14:42Z</dcterms:created>
  <dcterms:modified xmlns:dcterms="http://purl.org/dc/terms/" xmlns:xsi="http://www.w3.org/2001/XMLSchema-instance" xsi:type="dcterms:W3CDTF">2026-07-15T09:14:42Z</dcterms:modified>
</cp:coreProperties>
</file>